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3256" windowHeight="11832" activeTab="0"/>
  </bookViews>
  <sheets>
    <sheet name="для печати 1й этап новой КСП" sheetId="4" r:id="rId1"/>
  </sheets>
  <definedNames>
    <definedName name="_xlnm._FilterDatabase" localSheetId="0" hidden="1">'для печати 1й этап новой КСП'!$A$9:$BU$22</definedName>
    <definedName name="_xlnm.Print_Titles" localSheetId="0">'для печати 1й этап новой КСП'!$10:$10</definedName>
  </definedNames>
  <calcPr calcId="124519"/>
</workbook>
</file>

<file path=xl/sharedStrings.xml><?xml version="1.0" encoding="utf-8"?>
<sst xmlns="http://schemas.openxmlformats.org/spreadsheetml/2006/main" count="131" uniqueCount="67">
  <si>
    <t>№ п/п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</si>
  <si>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</si>
  <si>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</si>
  <si>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</si>
  <si>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</si>
  <si>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</si>
  <si>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</si>
  <si>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 xml:space="preserve">Стоимость осуществления строительного контроля, всего                                             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</si>
  <si>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</si>
  <si>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Осуществле-ние строи-тельного контроля работ, установлен-ных нормативным правовым актом Челябинской области</t>
  </si>
  <si>
    <t>ремонт
внутридомовых инженерных систем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</si>
  <si>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</si>
  <si>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</si>
  <si>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</si>
  <si>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</si>
  <si>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</si>
  <si>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узлов управления потреблением горячей воды</t>
  </si>
  <si>
    <t>Установка коллективных (общедомовых) узлов управления потреблением тепловой энергии</t>
  </si>
  <si>
    <t>ЭЭ</t>
  </si>
  <si>
    <t>ГВС</t>
  </si>
  <si>
    <t>ХВС</t>
  </si>
  <si>
    <t>ТС</t>
  </si>
  <si>
    <t>ВО</t>
  </si>
  <si>
    <t>ГС</t>
  </si>
  <si>
    <t>рублей</t>
  </si>
  <si>
    <t>кв. метров</t>
  </si>
  <si>
    <t>куб. метров</t>
  </si>
  <si>
    <t>Чебаркульский городской округ</t>
  </si>
  <si>
    <t>г. Чебаркуль, ул. 9 Мая, д. 14</t>
  </si>
  <si>
    <t>г. Чебаркуль, ул. 9 Мая, д. 16</t>
  </si>
  <si>
    <t>г. Чебаркуль, ул. Крупской, д. 19</t>
  </si>
  <si>
    <t>г. Чебаркуль, ул. Ленина, д. 19А</t>
  </si>
  <si>
    <t>г. Чебаркуль, ул. Ленина, д. 28</t>
  </si>
  <si>
    <t>г. Чебаркуль, ул. Ленина, д. 30</t>
  </si>
  <si>
    <t>г. Чебаркуль, ул. Ленина, д. 4</t>
  </si>
  <si>
    <t>г. Чебаркуль, ул. Ленина, д. 7</t>
  </si>
  <si>
    <t>г. Чебаркуль, ул. Ленина, д. 8</t>
  </si>
  <si>
    <t>г. Чебаркуль, ул. Электростальская, д. 38А</t>
  </si>
  <si>
    <t>Адрес многоквартирного дома*</t>
  </si>
  <si>
    <t>ЭЭ**</t>
  </si>
  <si>
    <t>ГВС***</t>
  </si>
  <si>
    <t>ХВС****</t>
  </si>
  <si>
    <t>ТС*****</t>
  </si>
  <si>
    <t>ВО******</t>
  </si>
  <si>
    <t>ГС*******</t>
  </si>
  <si>
    <t>Итого по Чебаркульскому городскому округу</t>
  </si>
  <si>
    <t>* Наименование адресов многоквартирных домов указано в соответствии с федеральной информационной адресной системой.</t>
  </si>
  <si>
    <t>** Ремонт внутридомовых инженерных систем электроснабжения.</t>
  </si>
  <si>
    <t>*** Ремонт внутридомовых инженерных систем горячего водоснабжения.</t>
  </si>
  <si>
    <t>**** Ремонт внутридомовых инженерных систем холодного водоснабжения.</t>
  </si>
  <si>
    <t>***** Ремонт внутридомовых инженерных систем теплоснабжения.</t>
  </si>
  <si>
    <t>****** Ремонт внутридомовых инженерных систем водоотведения.</t>
  </si>
  <si>
    <t>******* Ремонт внутридомовых инженерных систем газоснабжения.</t>
  </si>
  <si>
    <t>Установка коллек-тивных (общедомо-вых) узлов управления потреблени-ем тепловой энергии</t>
  </si>
  <si>
    <t>Установка коллективных (общедомо-вых) узлов управления потреблением горячей воды</t>
  </si>
  <si>
    <t>Реестр многоквартирных домов по оказанию услуг и выполнению работ  (в рамках I этапа Плана)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</si>
  <si>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</si>
  <si>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</si>
  <si>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</si>
  <si>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</si>
  <si>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</si>
  <si>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</si>
  <si>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</si>
  <si>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</si>
  <si>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</si>
  <si>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</si>
  <si>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Приложение 2                            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Челябинской области на 2019-2021 годы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</si>
</sst>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horizontal="right" vertical="top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Border="0" applyProtection="0">
      <alignment/>
    </xf>
  </cellStyleXfs>
  <cellXfs count="38">
    <xf numFmtId="0" fontId="0" fillId="0" borderId="0" xfId="0"/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Итоги" xfId="21"/>
    <cellStyle name="Обычный 10" xfId="22"/>
    <cellStyle name="Обычный 11" xfId="23"/>
    <cellStyle name="Обычный 3" xfId="24"/>
    <cellStyle name="Обычный 34" xfId="25"/>
    <cellStyle name="Обычный 38" xfId="26"/>
    <cellStyle name="Обычный 44" xfId="27"/>
    <cellStyle name="Обычный 46" xfId="28"/>
    <cellStyle name="Обычный 5" xfId="29"/>
    <cellStyle name="Обычный 9" xfId="30"/>
    <cellStyle name="Финансовый 2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BU31"/>
  <sheetViews>
    <sheetView tabSelected="1" view="pageBreakPreview" zoomScale="60" workbookViewId="0" topLeftCell="A1">
      <selection activeCell="E7" sqref="E7:J7"/>
    </sheetView>
  </sheetViews>
  <sheetFormatPr defaultColWidth="9.140625" defaultRowHeight="15"/>
  <cols>
    <col min="1" max="1" width="7.421875" style="10" customWidth="1"/>
    <col min="2" max="2" width="64.7109375" style="15" customWidth="1"/>
    <col min="3" max="3" width="20.421875" style="12" customWidth="1"/>
    <col min="4" max="4" width="20.57421875" style="12" customWidth="1"/>
    <col min="5" max="5" width="18.00390625" style="12" customWidth="1"/>
    <col min="6" max="6" width="15.28125" style="12" customWidth="1"/>
    <col min="7" max="7" width="18.140625" style="12" customWidth="1"/>
    <col min="8" max="9" width="18.28125" style="12" customWidth="1"/>
    <col min="10" max="10" width="16.140625" style="12" customWidth="1"/>
    <col min="11" max="11" width="15.57421875" style="12" customWidth="1"/>
    <col min="12" max="12" width="21.7109375" style="12" customWidth="1"/>
    <col min="13" max="13" width="17.28125" style="12" customWidth="1"/>
    <col min="14" max="14" width="23.57421875" style="12" customWidth="1"/>
    <col min="15" max="15" width="18.8515625" style="12" customWidth="1"/>
    <col min="16" max="16" width="23.7109375" style="12" customWidth="1"/>
    <col min="17" max="17" width="17.28125" style="12" customWidth="1"/>
    <col min="18" max="18" width="21.28125" style="12" customWidth="1"/>
    <col min="19" max="19" width="19.421875" style="12" customWidth="1"/>
    <col min="20" max="20" width="17.8515625" style="12" customWidth="1"/>
    <col min="21" max="21" width="24.140625" style="12" customWidth="1"/>
    <col min="22" max="22" width="18.57421875" style="12" customWidth="1"/>
    <col min="23" max="23" width="17.421875" style="12" customWidth="1"/>
    <col min="24" max="24" width="14.421875" style="12" customWidth="1"/>
    <col min="25" max="25" width="16.00390625" style="12" customWidth="1"/>
    <col min="26" max="26" width="15.421875" style="12" customWidth="1"/>
    <col min="27" max="27" width="16.57421875" style="12" customWidth="1"/>
    <col min="28" max="28" width="16.8515625" style="12" customWidth="1"/>
    <col min="29" max="29" width="18.8515625" style="12" customWidth="1"/>
    <col min="30" max="30" width="17.8515625" style="12" customWidth="1"/>
    <col min="31" max="31" width="17.28125" style="12" customWidth="1"/>
    <col min="32" max="32" width="19.140625" style="12" customWidth="1"/>
    <col min="33" max="33" width="14.8515625" style="12" customWidth="1"/>
    <col min="34" max="34" width="16.421875" style="12" customWidth="1"/>
    <col min="35" max="35" width="18.8515625" style="12" customWidth="1"/>
    <col min="36" max="36" width="18.28125" style="12" customWidth="1"/>
    <col min="37" max="37" width="15.57421875" style="12" customWidth="1"/>
    <col min="38" max="38" width="15.28125" style="12" customWidth="1"/>
    <col min="39" max="39" width="14.28125" style="12" customWidth="1"/>
    <col min="40" max="40" width="15.421875" style="12" customWidth="1"/>
    <col min="41" max="41" width="14.7109375" style="12" customWidth="1"/>
    <col min="42" max="42" width="15.140625" style="12" customWidth="1"/>
    <col min="43" max="43" width="18.28125" style="12" customWidth="1"/>
    <col min="44" max="44" width="16.7109375" style="12" customWidth="1"/>
    <col min="45" max="45" width="15.8515625" style="12" customWidth="1"/>
    <col min="46" max="46" width="17.421875" style="12" customWidth="1"/>
    <col min="47" max="47" width="13.28125" style="12" customWidth="1"/>
    <col min="48" max="48" width="14.00390625" style="12" customWidth="1"/>
    <col min="49" max="56" width="9.140625" style="7" customWidth="1"/>
    <col min="57" max="16384" width="9.140625" style="3" customWidth="1"/>
  </cols>
  <sheetData>
    <row r="1" ht="0.6" hidden="1"/>
    <row r="2" ht="6.6" customHeight="1"/>
    <row r="3" spans="2:12" ht="155.25" customHeight="1">
      <c r="B3" s="21"/>
      <c r="C3" s="22"/>
      <c r="D3" s="25" t="s">
        <v>66</v>
      </c>
      <c r="E3" s="25"/>
      <c r="F3" s="25"/>
      <c r="G3" s="25"/>
      <c r="H3" s="25"/>
      <c r="I3" s="25"/>
      <c r="J3" s="25"/>
      <c r="K3" s="23"/>
      <c r="L3" s="23"/>
    </row>
    <row r="4" spans="2:12" ht="27.75" customHeight="1">
      <c r="B4" s="25" t="s">
        <v>55</v>
      </c>
      <c r="C4" s="25"/>
      <c r="D4" s="25"/>
      <c r="E4" s="25"/>
      <c r="F4" s="25"/>
      <c r="G4" s="25"/>
      <c r="H4" s="25"/>
      <c r="I4" s="25"/>
      <c r="J4" s="25"/>
      <c r="K4" s="23"/>
      <c r="L4" s="23"/>
    </row>
    <row r="6" spans="1:73" s="7" customFormat="1" ht="107.25" customHeight="1">
      <c r="A6" s="32" t="s">
        <v>0</v>
      </c>
      <c r="B6" s="35" t="s">
        <v>38</v>
      </c>
      <c r="C6" s="30" t="s">
        <v>1</v>
      </c>
      <c r="D6" s="31" t="s">
        <v>2</v>
      </c>
      <c r="E6" s="31"/>
      <c r="F6" s="31"/>
      <c r="G6" s="31"/>
      <c r="H6" s="31"/>
      <c r="I6" s="31"/>
      <c r="J6" s="31"/>
      <c r="K6" s="31" t="s">
        <v>2</v>
      </c>
      <c r="L6" s="31"/>
      <c r="M6" s="31"/>
      <c r="N6" s="31"/>
      <c r="O6" s="31"/>
      <c r="P6" s="31"/>
      <c r="Q6" s="31"/>
      <c r="R6" s="31"/>
      <c r="S6" s="27" t="s">
        <v>3</v>
      </c>
      <c r="T6" s="27"/>
      <c r="U6" s="30" t="s">
        <v>4</v>
      </c>
      <c r="V6" s="31" t="s">
        <v>5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27" t="s">
        <v>6</v>
      </c>
      <c r="AH6" s="27"/>
      <c r="AI6" s="30" t="s">
        <v>7</v>
      </c>
      <c r="AJ6" s="31" t="s">
        <v>8</v>
      </c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27" t="s">
        <v>9</v>
      </c>
      <c r="AV6" s="27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s="7" customFormat="1" ht="52.5" customHeight="1">
      <c r="A7" s="33"/>
      <c r="B7" s="36"/>
      <c r="C7" s="30"/>
      <c r="D7" s="30" t="s">
        <v>10</v>
      </c>
      <c r="E7" s="31" t="s">
        <v>11</v>
      </c>
      <c r="F7" s="31"/>
      <c r="G7" s="31"/>
      <c r="H7" s="31"/>
      <c r="I7" s="31"/>
      <c r="J7" s="31"/>
      <c r="K7" s="30" t="s">
        <v>12</v>
      </c>
      <c r="L7" s="30"/>
      <c r="M7" s="30" t="s">
        <v>13</v>
      </c>
      <c r="N7" s="30"/>
      <c r="O7" s="30" t="s">
        <v>14</v>
      </c>
      <c r="P7" s="30"/>
      <c r="Q7" s="30" t="s">
        <v>15</v>
      </c>
      <c r="R7" s="30"/>
      <c r="S7" s="27" t="s">
        <v>16</v>
      </c>
      <c r="T7" s="27" t="s">
        <v>17</v>
      </c>
      <c r="U7" s="30"/>
      <c r="V7" s="30" t="s">
        <v>10</v>
      </c>
      <c r="W7" s="31" t="s">
        <v>11</v>
      </c>
      <c r="X7" s="31"/>
      <c r="Y7" s="31"/>
      <c r="Z7" s="31"/>
      <c r="AA7" s="31"/>
      <c r="AB7" s="31"/>
      <c r="AC7" s="30" t="s">
        <v>12</v>
      </c>
      <c r="AD7" s="30" t="s">
        <v>13</v>
      </c>
      <c r="AE7" s="30" t="s">
        <v>14</v>
      </c>
      <c r="AF7" s="30" t="s">
        <v>15</v>
      </c>
      <c r="AG7" s="27" t="s">
        <v>16</v>
      </c>
      <c r="AH7" s="27" t="s">
        <v>17</v>
      </c>
      <c r="AI7" s="30"/>
      <c r="AJ7" s="30" t="s">
        <v>10</v>
      </c>
      <c r="AK7" s="31" t="s">
        <v>11</v>
      </c>
      <c r="AL7" s="31"/>
      <c r="AM7" s="31"/>
      <c r="AN7" s="31"/>
      <c r="AO7" s="31"/>
      <c r="AP7" s="31"/>
      <c r="AQ7" s="30" t="s">
        <v>12</v>
      </c>
      <c r="AR7" s="30" t="s">
        <v>13</v>
      </c>
      <c r="AS7" s="30" t="s">
        <v>14</v>
      </c>
      <c r="AT7" s="30" t="s">
        <v>15</v>
      </c>
      <c r="AU7" s="27" t="s">
        <v>54</v>
      </c>
      <c r="AV7" s="27" t="s">
        <v>53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7" customFormat="1" ht="99.75" customHeight="1">
      <c r="A8" s="33"/>
      <c r="B8" s="36"/>
      <c r="C8" s="30"/>
      <c r="D8" s="30"/>
      <c r="E8" s="6" t="s">
        <v>39</v>
      </c>
      <c r="F8" s="6" t="s">
        <v>40</v>
      </c>
      <c r="G8" s="6" t="s">
        <v>41</v>
      </c>
      <c r="H8" s="1" t="s">
        <v>42</v>
      </c>
      <c r="I8" s="2" t="s">
        <v>43</v>
      </c>
      <c r="J8" s="2" t="s">
        <v>44</v>
      </c>
      <c r="K8" s="30"/>
      <c r="L8" s="30"/>
      <c r="M8" s="30"/>
      <c r="N8" s="30"/>
      <c r="O8" s="30"/>
      <c r="P8" s="30"/>
      <c r="Q8" s="30"/>
      <c r="R8" s="30"/>
      <c r="S8" s="27"/>
      <c r="T8" s="27"/>
      <c r="U8" s="30"/>
      <c r="V8" s="30"/>
      <c r="W8" s="6" t="s">
        <v>18</v>
      </c>
      <c r="X8" s="6" t="s">
        <v>19</v>
      </c>
      <c r="Y8" s="6" t="s">
        <v>20</v>
      </c>
      <c r="Z8" s="1" t="s">
        <v>21</v>
      </c>
      <c r="AA8" s="2" t="s">
        <v>22</v>
      </c>
      <c r="AB8" s="2" t="s">
        <v>23</v>
      </c>
      <c r="AC8" s="30"/>
      <c r="AD8" s="30"/>
      <c r="AE8" s="30"/>
      <c r="AF8" s="30"/>
      <c r="AG8" s="27"/>
      <c r="AH8" s="27"/>
      <c r="AI8" s="30"/>
      <c r="AJ8" s="30"/>
      <c r="AK8" s="6" t="s">
        <v>18</v>
      </c>
      <c r="AL8" s="6" t="s">
        <v>19</v>
      </c>
      <c r="AM8" s="6" t="s">
        <v>20</v>
      </c>
      <c r="AN8" s="1" t="s">
        <v>21</v>
      </c>
      <c r="AO8" s="2" t="s">
        <v>22</v>
      </c>
      <c r="AP8" s="2" t="s">
        <v>23</v>
      </c>
      <c r="AQ8" s="30"/>
      <c r="AR8" s="30"/>
      <c r="AS8" s="30"/>
      <c r="AT8" s="30"/>
      <c r="AU8" s="27"/>
      <c r="AV8" s="27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s="7" customFormat="1" ht="15">
      <c r="A9" s="34"/>
      <c r="B9" s="37"/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25</v>
      </c>
      <c r="L9" s="5" t="s">
        <v>24</v>
      </c>
      <c r="M9" s="5" t="s">
        <v>25</v>
      </c>
      <c r="N9" s="5" t="s">
        <v>24</v>
      </c>
      <c r="O9" s="5" t="s">
        <v>25</v>
      </c>
      <c r="P9" s="5" t="s">
        <v>24</v>
      </c>
      <c r="Q9" s="5" t="s">
        <v>26</v>
      </c>
      <c r="R9" s="5" t="s">
        <v>24</v>
      </c>
      <c r="S9" s="4" t="s">
        <v>24</v>
      </c>
      <c r="T9" s="4" t="s">
        <v>24</v>
      </c>
      <c r="U9" s="4" t="s">
        <v>24</v>
      </c>
      <c r="V9" s="4" t="s">
        <v>24</v>
      </c>
      <c r="W9" s="4" t="s">
        <v>24</v>
      </c>
      <c r="X9" s="4" t="s">
        <v>24</v>
      </c>
      <c r="Y9" s="4" t="s">
        <v>24</v>
      </c>
      <c r="Z9" s="4" t="s">
        <v>24</v>
      </c>
      <c r="AA9" s="4" t="s">
        <v>24</v>
      </c>
      <c r="AB9" s="4" t="s">
        <v>24</v>
      </c>
      <c r="AC9" s="4" t="s">
        <v>24</v>
      </c>
      <c r="AD9" s="4" t="s">
        <v>24</v>
      </c>
      <c r="AE9" s="4" t="s">
        <v>24</v>
      </c>
      <c r="AF9" s="4" t="s">
        <v>24</v>
      </c>
      <c r="AG9" s="4" t="s">
        <v>24</v>
      </c>
      <c r="AH9" s="5" t="s">
        <v>24</v>
      </c>
      <c r="AI9" s="5" t="s">
        <v>24</v>
      </c>
      <c r="AJ9" s="5" t="s">
        <v>24</v>
      </c>
      <c r="AK9" s="5" t="s">
        <v>24</v>
      </c>
      <c r="AL9" s="5" t="s">
        <v>24</v>
      </c>
      <c r="AM9" s="5" t="s">
        <v>24</v>
      </c>
      <c r="AN9" s="5" t="s">
        <v>24</v>
      </c>
      <c r="AO9" s="5" t="s">
        <v>24</v>
      </c>
      <c r="AP9" s="5" t="s">
        <v>24</v>
      </c>
      <c r="AQ9" s="5" t="s">
        <v>24</v>
      </c>
      <c r="AR9" s="5" t="s">
        <v>24</v>
      </c>
      <c r="AS9" s="5" t="s">
        <v>24</v>
      </c>
      <c r="AT9" s="5" t="s">
        <v>24</v>
      </c>
      <c r="AU9" s="4" t="s">
        <v>24</v>
      </c>
      <c r="AV9" s="5" t="s">
        <v>24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48" s="9" customFormat="1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</row>
    <row r="11" spans="1:73" s="7" customFormat="1" ht="15">
      <c r="A11" s="11" t="s">
        <v>27</v>
      </c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7" customFormat="1" ht="15">
      <c r="A12" s="14" t="s">
        <v>56</v>
      </c>
      <c r="B12" s="8" t="s">
        <v>28</v>
      </c>
      <c r="C12" s="13">
        <f aca="true" t="shared" si="0" ref="C12:C22">D12+L12+N12+P12+R12+S12+T12+U12+AI12</f>
        <v>219453.19999999998</v>
      </c>
      <c r="D12" s="13">
        <f aca="true" t="shared" si="1" ref="D12:D13">E12+F12+G12+H12+I12+J12</f>
        <v>196110</v>
      </c>
      <c r="E12" s="13">
        <v>196110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aca="true" t="shared" si="2" ref="U12:U22">V12+AC12+AD12+AE12+AF12+AG12+AH12</f>
        <v>17757.93</v>
      </c>
      <c r="V12" s="13">
        <f aca="true" t="shared" si="3" ref="V12:V13">W12+X12+Y12+Z12+AA12+AB12</f>
        <v>17757.93</v>
      </c>
      <c r="W12" s="13">
        <v>17757.93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>
        <f aca="true" t="shared" si="4" ref="AI12:AI22">AJ12+AQ12+AR12+AS12+AT12+AU12+AV12</f>
        <v>5585.27</v>
      </c>
      <c r="AJ12" s="13">
        <f aca="true" t="shared" si="5" ref="AJ12:AJ13">AK12+AL12+AM12+AN12+AO12+AP12</f>
        <v>5585.27</v>
      </c>
      <c r="AK12" s="13">
        <v>5585.27</v>
      </c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7" customFormat="1" ht="15">
      <c r="A13" s="14" t="s">
        <v>57</v>
      </c>
      <c r="B13" s="8" t="s">
        <v>29</v>
      </c>
      <c r="C13" s="13">
        <f t="shared" si="0"/>
        <v>378007.29</v>
      </c>
      <c r="D13" s="13">
        <f t="shared" si="1"/>
        <v>348674</v>
      </c>
      <c r="E13" s="13">
        <v>348674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 t="shared" si="2"/>
        <v>20470</v>
      </c>
      <c r="V13" s="13">
        <f t="shared" si="3"/>
        <v>20470</v>
      </c>
      <c r="W13" s="13">
        <v>20470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>
        <f t="shared" si="4"/>
        <v>8863.29</v>
      </c>
      <c r="AJ13" s="13">
        <f t="shared" si="5"/>
        <v>8863.29</v>
      </c>
      <c r="AK13" s="13">
        <v>8863.29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7" customFormat="1" ht="15">
      <c r="A14" s="14" t="s">
        <v>58</v>
      </c>
      <c r="B14" s="8" t="s">
        <v>30</v>
      </c>
      <c r="C14" s="13">
        <f t="shared" si="0"/>
        <v>3543072.1096430565</v>
      </c>
      <c r="D14" s="13">
        <f aca="true" t="shared" si="6" ref="D14:D20">E14+F14+G14+H14+I14+J14</f>
        <v>1691983.81</v>
      </c>
      <c r="E14" s="13">
        <v>440396</v>
      </c>
      <c r="F14" s="13"/>
      <c r="G14" s="13">
        <v>162941.6</v>
      </c>
      <c r="H14" s="13">
        <v>932580.86</v>
      </c>
      <c r="I14" s="13">
        <v>156065.35</v>
      </c>
      <c r="J14" s="13"/>
      <c r="K14" s="13"/>
      <c r="L14" s="13"/>
      <c r="M14" s="13"/>
      <c r="N14" s="13"/>
      <c r="O14" s="13">
        <v>1157</v>
      </c>
      <c r="P14" s="13">
        <v>1425610.1296847896</v>
      </c>
      <c r="Q14" s="13">
        <v>344</v>
      </c>
      <c r="R14" s="13">
        <v>188747.51995826687</v>
      </c>
      <c r="S14" s="13"/>
      <c r="T14" s="13"/>
      <c r="U14" s="13">
        <f t="shared" si="2"/>
        <v>171619.88</v>
      </c>
      <c r="V14" s="13">
        <f aca="true" t="shared" si="7" ref="V14:V20">W14+X14+Y14+Z14+AA14+AB14</f>
        <v>114277.94</v>
      </c>
      <c r="W14" s="13">
        <v>26300.96</v>
      </c>
      <c r="X14" s="13"/>
      <c r="Y14" s="13">
        <v>29255.66</v>
      </c>
      <c r="Z14" s="13">
        <v>29728.16</v>
      </c>
      <c r="AA14" s="13">
        <v>28993.16</v>
      </c>
      <c r="AB14" s="13"/>
      <c r="AC14" s="13"/>
      <c r="AD14" s="13"/>
      <c r="AE14" s="13">
        <v>27737.78</v>
      </c>
      <c r="AF14" s="13">
        <v>29604.16</v>
      </c>
      <c r="AG14" s="13"/>
      <c r="AH14" s="13"/>
      <c r="AI14" s="13">
        <f t="shared" si="4"/>
        <v>65110.770000000004</v>
      </c>
      <c r="AJ14" s="13">
        <f aca="true" t="shared" si="8" ref="AJ14:AJ20">AK14+AL14+AM14+AN14+AO14+AP14</f>
        <v>20959.28</v>
      </c>
      <c r="AK14" s="13">
        <v>7025.84</v>
      </c>
      <c r="AL14" s="13"/>
      <c r="AM14" s="13">
        <v>2199.31</v>
      </c>
      <c r="AN14" s="13">
        <v>7025.84</v>
      </c>
      <c r="AO14" s="13">
        <v>4708.29</v>
      </c>
      <c r="AP14" s="13"/>
      <c r="AQ14" s="13"/>
      <c r="AR14" s="13"/>
      <c r="AS14" s="13">
        <v>39602.41</v>
      </c>
      <c r="AT14" s="13">
        <v>4549.08</v>
      </c>
      <c r="AU14" s="13"/>
      <c r="AV14" s="1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7" customFormat="1" ht="15">
      <c r="A15" s="14" t="s">
        <v>59</v>
      </c>
      <c r="B15" s="8" t="s">
        <v>31</v>
      </c>
      <c r="C15" s="13">
        <f t="shared" si="0"/>
        <v>1650282.26</v>
      </c>
      <c r="D15" s="13">
        <f t="shared" si="6"/>
        <v>258328</v>
      </c>
      <c r="E15" s="13">
        <v>258328</v>
      </c>
      <c r="F15" s="13"/>
      <c r="G15" s="13"/>
      <c r="H15" s="13"/>
      <c r="I15" s="13"/>
      <c r="J15" s="13"/>
      <c r="K15" s="13">
        <v>435</v>
      </c>
      <c r="L15" s="13">
        <v>1323917</v>
      </c>
      <c r="M15" s="13"/>
      <c r="N15" s="13"/>
      <c r="O15" s="13"/>
      <c r="P15" s="13"/>
      <c r="Q15" s="13"/>
      <c r="R15" s="13"/>
      <c r="S15" s="13"/>
      <c r="T15" s="13"/>
      <c r="U15" s="13">
        <f t="shared" si="2"/>
        <v>42249.03</v>
      </c>
      <c r="V15" s="13">
        <f t="shared" si="7"/>
        <v>18654.42</v>
      </c>
      <c r="W15" s="13">
        <v>18654.42</v>
      </c>
      <c r="X15" s="13"/>
      <c r="Y15" s="13"/>
      <c r="Z15" s="13"/>
      <c r="AA15" s="13"/>
      <c r="AB15" s="13"/>
      <c r="AC15" s="13">
        <v>23594.61</v>
      </c>
      <c r="AD15" s="13"/>
      <c r="AE15" s="13"/>
      <c r="AF15" s="13"/>
      <c r="AG15" s="13"/>
      <c r="AH15" s="13"/>
      <c r="AI15" s="13">
        <f t="shared" si="4"/>
        <v>25788.23</v>
      </c>
      <c r="AJ15" s="13">
        <f t="shared" si="8"/>
        <v>7123.41</v>
      </c>
      <c r="AK15" s="13">
        <v>7123.41</v>
      </c>
      <c r="AL15" s="13"/>
      <c r="AM15" s="13"/>
      <c r="AN15" s="13"/>
      <c r="AO15" s="13"/>
      <c r="AP15" s="13"/>
      <c r="AQ15" s="13">
        <v>18664.82</v>
      </c>
      <c r="AR15" s="13"/>
      <c r="AS15" s="13"/>
      <c r="AT15" s="13"/>
      <c r="AU15" s="13"/>
      <c r="AV15" s="1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7" customFormat="1" ht="15">
      <c r="A16" s="14" t="s">
        <v>60</v>
      </c>
      <c r="B16" s="8" t="s">
        <v>32</v>
      </c>
      <c r="C16" s="13">
        <f t="shared" si="0"/>
        <v>5371003.228858422</v>
      </c>
      <c r="D16" s="13">
        <f t="shared" si="6"/>
        <v>2757229.574390361</v>
      </c>
      <c r="E16" s="13"/>
      <c r="F16" s="13"/>
      <c r="G16" s="13">
        <v>367643.544918712</v>
      </c>
      <c r="H16" s="13">
        <v>2389586.0294716493</v>
      </c>
      <c r="I16" s="13"/>
      <c r="J16" s="13"/>
      <c r="K16" s="13"/>
      <c r="L16" s="13"/>
      <c r="M16" s="13"/>
      <c r="N16" s="13"/>
      <c r="O16" s="13">
        <v>1512</v>
      </c>
      <c r="P16" s="13">
        <v>2192787.9645151626</v>
      </c>
      <c r="Q16" s="13">
        <v>120</v>
      </c>
      <c r="R16" s="13">
        <v>213031.48995289757</v>
      </c>
      <c r="S16" s="13"/>
      <c r="T16" s="13"/>
      <c r="U16" s="13">
        <f t="shared" si="2"/>
        <v>134355.91</v>
      </c>
      <c r="V16" s="13">
        <f t="shared" si="7"/>
        <v>69400.16</v>
      </c>
      <c r="W16" s="13"/>
      <c r="X16" s="13"/>
      <c r="Y16" s="13">
        <v>34673.83</v>
      </c>
      <c r="Z16" s="13">
        <v>34726.33</v>
      </c>
      <c r="AA16" s="13"/>
      <c r="AB16" s="13"/>
      <c r="AC16" s="13"/>
      <c r="AD16" s="13"/>
      <c r="AE16" s="13">
        <v>31364.08</v>
      </c>
      <c r="AF16" s="13">
        <v>33591.67</v>
      </c>
      <c r="AG16" s="13"/>
      <c r="AH16" s="13"/>
      <c r="AI16" s="13">
        <f t="shared" si="4"/>
        <v>73598.29</v>
      </c>
      <c r="AJ16" s="13">
        <f t="shared" si="8"/>
        <v>20257.87</v>
      </c>
      <c r="AK16" s="13"/>
      <c r="AL16" s="13"/>
      <c r="AM16" s="13">
        <v>3298.96</v>
      </c>
      <c r="AN16" s="13">
        <v>16958.91</v>
      </c>
      <c r="AO16" s="13"/>
      <c r="AP16" s="13"/>
      <c r="AQ16" s="13"/>
      <c r="AR16" s="13"/>
      <c r="AS16" s="13">
        <v>51753.53</v>
      </c>
      <c r="AT16" s="13">
        <v>1586.89</v>
      </c>
      <c r="AU16" s="13"/>
      <c r="AV16" s="1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7" customFormat="1" ht="15">
      <c r="A17" s="14" t="s">
        <v>61</v>
      </c>
      <c r="B17" s="8" t="s">
        <v>33</v>
      </c>
      <c r="C17" s="13">
        <f t="shared" si="0"/>
        <v>3034710.349341071</v>
      </c>
      <c r="D17" s="13">
        <f t="shared" si="6"/>
        <v>2980154.349341071</v>
      </c>
      <c r="E17" s="13"/>
      <c r="F17" s="13"/>
      <c r="G17" s="13"/>
      <c r="H17" s="13">
        <v>2980154.349341071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f t="shared" si="2"/>
        <v>38081.62</v>
      </c>
      <c r="V17" s="13">
        <f t="shared" si="7"/>
        <v>38081.62</v>
      </c>
      <c r="W17" s="13"/>
      <c r="X17" s="13"/>
      <c r="Y17" s="13"/>
      <c r="Z17" s="13">
        <v>38081.62</v>
      </c>
      <c r="AA17" s="13"/>
      <c r="AB17" s="13"/>
      <c r="AC17" s="13"/>
      <c r="AD17" s="13"/>
      <c r="AE17" s="13"/>
      <c r="AF17" s="13"/>
      <c r="AG17" s="13"/>
      <c r="AH17" s="13"/>
      <c r="AI17" s="13">
        <f t="shared" si="4"/>
        <v>16474.38</v>
      </c>
      <c r="AJ17" s="13">
        <f t="shared" si="8"/>
        <v>16474.38</v>
      </c>
      <c r="AK17" s="13"/>
      <c r="AL17" s="13"/>
      <c r="AM17" s="13"/>
      <c r="AN17" s="13">
        <v>16474.38</v>
      </c>
      <c r="AO17" s="13"/>
      <c r="AP17" s="13"/>
      <c r="AQ17" s="13"/>
      <c r="AR17" s="13"/>
      <c r="AS17" s="13"/>
      <c r="AT17" s="13"/>
      <c r="AU17" s="13"/>
      <c r="AV17" s="1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7" customFormat="1" ht="15">
      <c r="A18" s="14" t="s">
        <v>62</v>
      </c>
      <c r="B18" s="8" t="s">
        <v>34</v>
      </c>
      <c r="C18" s="13">
        <f t="shared" si="0"/>
        <v>2414338.52</v>
      </c>
      <c r="D18" s="13"/>
      <c r="E18" s="13"/>
      <c r="F18" s="13"/>
      <c r="G18" s="13"/>
      <c r="H18" s="13"/>
      <c r="I18" s="13"/>
      <c r="J18" s="13"/>
      <c r="K18" s="13">
        <v>829</v>
      </c>
      <c r="L18" s="13">
        <v>2349298.48</v>
      </c>
      <c r="M18" s="13"/>
      <c r="N18" s="13"/>
      <c r="O18" s="13"/>
      <c r="P18" s="13"/>
      <c r="Q18" s="13"/>
      <c r="R18" s="13"/>
      <c r="S18" s="13"/>
      <c r="T18" s="13"/>
      <c r="U18" s="13">
        <f t="shared" si="2"/>
        <v>29469.62</v>
      </c>
      <c r="V18" s="13"/>
      <c r="W18" s="13"/>
      <c r="X18" s="13"/>
      <c r="Y18" s="13"/>
      <c r="Z18" s="13"/>
      <c r="AA18" s="13"/>
      <c r="AB18" s="13"/>
      <c r="AC18" s="13">
        <v>29469.62</v>
      </c>
      <c r="AD18" s="13"/>
      <c r="AE18" s="13"/>
      <c r="AF18" s="13"/>
      <c r="AG18" s="13"/>
      <c r="AH18" s="13"/>
      <c r="AI18" s="13">
        <f t="shared" si="4"/>
        <v>35570.42</v>
      </c>
      <c r="AJ18" s="13"/>
      <c r="AK18" s="13"/>
      <c r="AL18" s="13"/>
      <c r="AM18" s="13"/>
      <c r="AN18" s="13"/>
      <c r="AO18" s="13"/>
      <c r="AP18" s="13"/>
      <c r="AQ18" s="13">
        <v>35570.42</v>
      </c>
      <c r="AR18" s="13"/>
      <c r="AS18" s="13"/>
      <c r="AT18" s="13"/>
      <c r="AU18" s="13"/>
      <c r="AV18" s="1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7" customFormat="1" ht="15">
      <c r="A19" s="14" t="s">
        <v>63</v>
      </c>
      <c r="B19" s="8" t="s">
        <v>35</v>
      </c>
      <c r="C19" s="13">
        <f t="shared" si="0"/>
        <v>419940.64999999997</v>
      </c>
      <c r="D19" s="13">
        <f t="shared" si="6"/>
        <v>370056</v>
      </c>
      <c r="E19" s="13">
        <v>370056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2"/>
        <v>36822.97</v>
      </c>
      <c r="V19" s="13">
        <f t="shared" si="7"/>
        <v>36822.97</v>
      </c>
      <c r="W19" s="13">
        <v>36822.97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>
        <f t="shared" si="4"/>
        <v>13061.68</v>
      </c>
      <c r="AJ19" s="13">
        <f t="shared" si="8"/>
        <v>13061.68</v>
      </c>
      <c r="AK19" s="13">
        <v>13061.68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7" customFormat="1" ht="15">
      <c r="A20" s="14" t="s">
        <v>64</v>
      </c>
      <c r="B20" s="8" t="s">
        <v>36</v>
      </c>
      <c r="C20" s="13">
        <f t="shared" si="0"/>
        <v>4289370.694940203</v>
      </c>
      <c r="D20" s="13">
        <f t="shared" si="6"/>
        <v>2140672.2549402025</v>
      </c>
      <c r="E20" s="13"/>
      <c r="F20" s="13"/>
      <c r="G20" s="13">
        <v>270447.9649402025</v>
      </c>
      <c r="H20" s="13">
        <v>1870224.29</v>
      </c>
      <c r="I20" s="13"/>
      <c r="J20" s="13"/>
      <c r="K20" s="13"/>
      <c r="L20" s="13"/>
      <c r="M20" s="13"/>
      <c r="N20" s="13"/>
      <c r="O20" s="13">
        <v>1166</v>
      </c>
      <c r="P20" s="13">
        <v>1545920.75</v>
      </c>
      <c r="Q20" s="13">
        <v>260</v>
      </c>
      <c r="R20" s="13">
        <v>415771.1</v>
      </c>
      <c r="S20" s="13"/>
      <c r="T20" s="13"/>
      <c r="U20" s="13">
        <f t="shared" si="2"/>
        <v>134598.73</v>
      </c>
      <c r="V20" s="13">
        <f t="shared" si="7"/>
        <v>67502.1</v>
      </c>
      <c r="W20" s="13"/>
      <c r="X20" s="13"/>
      <c r="Y20" s="13">
        <v>33698.55</v>
      </c>
      <c r="Z20" s="13">
        <v>33803.55</v>
      </c>
      <c r="AA20" s="13"/>
      <c r="AB20" s="13"/>
      <c r="AC20" s="13"/>
      <c r="AD20" s="13"/>
      <c r="AE20" s="13">
        <v>32479.28</v>
      </c>
      <c r="AF20" s="13">
        <v>34617.35</v>
      </c>
      <c r="AG20" s="13"/>
      <c r="AH20" s="13"/>
      <c r="AI20" s="13">
        <f t="shared" si="4"/>
        <v>52407.86</v>
      </c>
      <c r="AJ20" s="13">
        <f t="shared" si="8"/>
        <v>9059.14</v>
      </c>
      <c r="AK20" s="13"/>
      <c r="AL20" s="13"/>
      <c r="AM20" s="13">
        <v>4310.64</v>
      </c>
      <c r="AN20" s="13">
        <v>4748.5</v>
      </c>
      <c r="AO20" s="13"/>
      <c r="AP20" s="13"/>
      <c r="AQ20" s="13"/>
      <c r="AR20" s="13"/>
      <c r="AS20" s="13">
        <v>39910.46</v>
      </c>
      <c r="AT20" s="13">
        <v>3438.26</v>
      </c>
      <c r="AU20" s="13"/>
      <c r="AV20" s="1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7" customFormat="1" ht="15">
      <c r="A21" s="14" t="s">
        <v>65</v>
      </c>
      <c r="B21" s="8" t="s">
        <v>37</v>
      </c>
      <c r="C21" s="13">
        <f t="shared" si="0"/>
        <v>906760.9800000001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620</v>
      </c>
      <c r="P21" s="13">
        <v>866349.68</v>
      </c>
      <c r="Q21" s="13"/>
      <c r="R21" s="13"/>
      <c r="S21" s="13"/>
      <c r="T21" s="13"/>
      <c r="U21" s="13">
        <f t="shared" si="2"/>
        <v>19189.62</v>
      </c>
      <c r="V21" s="13"/>
      <c r="W21" s="13"/>
      <c r="X21" s="13"/>
      <c r="Y21" s="13"/>
      <c r="Z21" s="13"/>
      <c r="AA21" s="13"/>
      <c r="AB21" s="13"/>
      <c r="AC21" s="13"/>
      <c r="AD21" s="13"/>
      <c r="AE21" s="13">
        <v>19189.62</v>
      </c>
      <c r="AF21" s="13"/>
      <c r="AG21" s="13"/>
      <c r="AH21" s="13"/>
      <c r="AI21" s="13">
        <f t="shared" si="4"/>
        <v>21221.68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>
        <v>21221.68</v>
      </c>
      <c r="AT21" s="13"/>
      <c r="AU21" s="13"/>
      <c r="AV21" s="1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7" customFormat="1" ht="15">
      <c r="A22" s="11" t="s">
        <v>45</v>
      </c>
      <c r="B22" s="8"/>
      <c r="C22" s="13">
        <f t="shared" si="0"/>
        <v>22226939.282782756</v>
      </c>
      <c r="D22" s="13">
        <f aca="true" t="shared" si="9" ref="D22:AT22">SUM(D12:D21)</f>
        <v>10743207.988671636</v>
      </c>
      <c r="E22" s="13">
        <f t="shared" si="9"/>
        <v>1613564</v>
      </c>
      <c r="F22" s="13"/>
      <c r="G22" s="13">
        <f t="shared" si="9"/>
        <v>801033.1098589145</v>
      </c>
      <c r="H22" s="13">
        <f t="shared" si="9"/>
        <v>8172545.52881272</v>
      </c>
      <c r="I22" s="13">
        <f t="shared" si="9"/>
        <v>156065.35</v>
      </c>
      <c r="J22" s="13"/>
      <c r="K22" s="13">
        <f t="shared" si="9"/>
        <v>1264</v>
      </c>
      <c r="L22" s="13">
        <f t="shared" si="9"/>
        <v>3673215.48</v>
      </c>
      <c r="M22" s="13"/>
      <c r="N22" s="13"/>
      <c r="O22" s="13">
        <f t="shared" si="9"/>
        <v>4455</v>
      </c>
      <c r="P22" s="13">
        <f t="shared" si="9"/>
        <v>6030668.524199951</v>
      </c>
      <c r="Q22" s="13">
        <f t="shared" si="9"/>
        <v>724</v>
      </c>
      <c r="R22" s="13">
        <f t="shared" si="9"/>
        <v>817550.1099111644</v>
      </c>
      <c r="S22" s="13"/>
      <c r="T22" s="13"/>
      <c r="U22" s="13">
        <f t="shared" si="2"/>
        <v>644615.31</v>
      </c>
      <c r="V22" s="13">
        <f t="shared" si="9"/>
        <v>382967.14</v>
      </c>
      <c r="W22" s="13">
        <f t="shared" si="9"/>
        <v>120006.28</v>
      </c>
      <c r="X22" s="13"/>
      <c r="Y22" s="13">
        <f t="shared" si="9"/>
        <v>97628.04000000001</v>
      </c>
      <c r="Z22" s="13">
        <f t="shared" si="9"/>
        <v>136339.66000000003</v>
      </c>
      <c r="AA22" s="13">
        <f t="shared" si="9"/>
        <v>28993.16</v>
      </c>
      <c r="AB22" s="13"/>
      <c r="AC22" s="13">
        <f t="shared" si="9"/>
        <v>53064.229999999996</v>
      </c>
      <c r="AD22" s="13"/>
      <c r="AE22" s="13">
        <f t="shared" si="9"/>
        <v>110770.76</v>
      </c>
      <c r="AF22" s="13">
        <f t="shared" si="9"/>
        <v>97813.18</v>
      </c>
      <c r="AG22" s="13"/>
      <c r="AH22" s="13"/>
      <c r="AI22" s="13">
        <f t="shared" si="4"/>
        <v>317681.87</v>
      </c>
      <c r="AJ22" s="13">
        <f t="shared" si="9"/>
        <v>101384.31999999999</v>
      </c>
      <c r="AK22" s="13">
        <f t="shared" si="9"/>
        <v>41659.490000000005</v>
      </c>
      <c r="AL22" s="13"/>
      <c r="AM22" s="13">
        <f t="shared" si="9"/>
        <v>9808.91</v>
      </c>
      <c r="AN22" s="13">
        <f t="shared" si="9"/>
        <v>45207.630000000005</v>
      </c>
      <c r="AO22" s="13">
        <f t="shared" si="9"/>
        <v>4708.29</v>
      </c>
      <c r="AP22" s="13"/>
      <c r="AQ22" s="13">
        <f t="shared" si="9"/>
        <v>54235.24</v>
      </c>
      <c r="AR22" s="13"/>
      <c r="AS22" s="13">
        <f t="shared" si="9"/>
        <v>152488.08</v>
      </c>
      <c r="AT22" s="13">
        <f t="shared" si="9"/>
        <v>9574.23</v>
      </c>
      <c r="AU22" s="13"/>
      <c r="AV22" s="1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4" spans="2:23" ht="21.75" customHeight="1">
      <c r="B24" s="28" t="s">
        <v>46</v>
      </c>
      <c r="C24" s="28"/>
      <c r="D24" s="28"/>
      <c r="E24" s="28"/>
      <c r="F24" s="28"/>
      <c r="G24" s="28"/>
      <c r="H24" s="28"/>
      <c r="I24" s="28"/>
      <c r="J24" s="28"/>
      <c r="K24" s="20"/>
      <c r="L24" s="29" t="s">
        <v>50</v>
      </c>
      <c r="M24" s="29"/>
      <c r="N24" s="29"/>
      <c r="O24" s="29"/>
      <c r="P24" s="29"/>
      <c r="Q24" s="29"/>
      <c r="R24" s="29"/>
      <c r="S24" s="29"/>
      <c r="T24" s="29"/>
      <c r="U24" s="29"/>
      <c r="V24" s="24"/>
      <c r="W24" s="24"/>
    </row>
    <row r="25" spans="2:23" ht="25.2">
      <c r="B25" s="26" t="s">
        <v>47</v>
      </c>
      <c r="C25" s="26"/>
      <c r="D25" s="26"/>
      <c r="E25" s="26"/>
      <c r="F25" s="26"/>
      <c r="G25" s="26"/>
      <c r="H25" s="26"/>
      <c r="I25" s="26"/>
      <c r="J25" s="26"/>
      <c r="K25" s="26"/>
      <c r="L25" s="29" t="s">
        <v>51</v>
      </c>
      <c r="M25" s="29"/>
      <c r="N25" s="29"/>
      <c r="O25" s="29"/>
      <c r="P25" s="29"/>
      <c r="Q25" s="29"/>
      <c r="R25" s="29"/>
      <c r="S25" s="29"/>
      <c r="T25" s="29"/>
      <c r="U25" s="29"/>
      <c r="V25" s="24"/>
      <c r="W25" s="24"/>
    </row>
    <row r="26" spans="2:23" ht="25.2">
      <c r="B26" s="26" t="s">
        <v>48</v>
      </c>
      <c r="C26" s="26"/>
      <c r="D26" s="26"/>
      <c r="E26" s="26"/>
      <c r="F26" s="26"/>
      <c r="G26" s="26"/>
      <c r="H26" s="26"/>
      <c r="I26" s="26"/>
      <c r="J26" s="26"/>
      <c r="K26" s="26"/>
      <c r="L26" s="29" t="s">
        <v>52</v>
      </c>
      <c r="M26" s="29"/>
      <c r="N26" s="29"/>
      <c r="O26" s="29"/>
      <c r="P26" s="29"/>
      <c r="Q26" s="29"/>
      <c r="R26" s="29"/>
      <c r="S26" s="29"/>
      <c r="T26" s="29"/>
      <c r="U26" s="29"/>
      <c r="V26" s="24"/>
      <c r="W26" s="24"/>
    </row>
    <row r="27" spans="2:11" ht="25.2">
      <c r="B27" s="26" t="s">
        <v>49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25.2">
      <c r="B28" s="16"/>
      <c r="C28" s="19"/>
      <c r="D28" s="19"/>
      <c r="E28" s="19"/>
      <c r="F28" s="19"/>
      <c r="G28" s="19"/>
      <c r="H28" s="19"/>
      <c r="I28" s="19"/>
      <c r="J28" s="19"/>
      <c r="K28" s="19"/>
    </row>
    <row r="29" spans="1:73" s="7" customFormat="1" ht="25.2">
      <c r="A29" s="10"/>
      <c r="B29" s="16"/>
      <c r="C29" s="17"/>
      <c r="D29" s="17"/>
      <c r="E29" s="17"/>
      <c r="F29" s="17"/>
      <c r="G29" s="17"/>
      <c r="H29" s="18"/>
      <c r="I29" s="17"/>
      <c r="J29" s="17"/>
      <c r="K29" s="17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2:11" ht="25.2">
      <c r="B30" s="16"/>
      <c r="C30" s="17"/>
      <c r="D30" s="17"/>
      <c r="E30" s="17"/>
      <c r="F30" s="17"/>
      <c r="G30" s="17"/>
      <c r="H30" s="17"/>
      <c r="I30" s="17"/>
      <c r="J30" s="17"/>
      <c r="K30" s="17"/>
    </row>
    <row r="31" spans="2:11" ht="25.2">
      <c r="B31" s="16"/>
      <c r="C31" s="17"/>
      <c r="D31" s="17"/>
      <c r="E31" s="17"/>
      <c r="F31" s="17"/>
      <c r="G31" s="17"/>
      <c r="H31" s="17"/>
      <c r="I31" s="17"/>
      <c r="J31" s="17"/>
      <c r="K31" s="17"/>
    </row>
  </sheetData>
  <autoFilter ref="A9:BU22"/>
  <mergeCells count="45">
    <mergeCell ref="A6:A9"/>
    <mergeCell ref="B6:B9"/>
    <mergeCell ref="C6:C8"/>
    <mergeCell ref="D6:J6"/>
    <mergeCell ref="K6:R6"/>
    <mergeCell ref="D7:D8"/>
    <mergeCell ref="E7:J7"/>
    <mergeCell ref="K7:L8"/>
    <mergeCell ref="M7:N8"/>
    <mergeCell ref="O7:P8"/>
    <mergeCell ref="Q7:R8"/>
    <mergeCell ref="V7:V8"/>
    <mergeCell ref="U6:U8"/>
    <mergeCell ref="V6:AF6"/>
    <mergeCell ref="AK7:AP7"/>
    <mergeCell ref="AQ7:AQ8"/>
    <mergeCell ref="AG6:AH6"/>
    <mergeCell ref="AF7:AF8"/>
    <mergeCell ref="AG7:AG8"/>
    <mergeCell ref="AI6:AI8"/>
    <mergeCell ref="AJ6:AT6"/>
    <mergeCell ref="W7:AB7"/>
    <mergeCell ref="AC7:AC8"/>
    <mergeCell ref="AD7:AD8"/>
    <mergeCell ref="AE7:AE8"/>
    <mergeCell ref="AH7:AH8"/>
    <mergeCell ref="AJ7:AJ8"/>
    <mergeCell ref="AU6:AV6"/>
    <mergeCell ref="AR7:AR8"/>
    <mergeCell ref="AS7:AS8"/>
    <mergeCell ref="AT7:AT8"/>
    <mergeCell ref="AU7:AU8"/>
    <mergeCell ref="AV7:AV8"/>
    <mergeCell ref="D3:J3"/>
    <mergeCell ref="B27:K27"/>
    <mergeCell ref="B25:K25"/>
    <mergeCell ref="S7:S8"/>
    <mergeCell ref="T7:T8"/>
    <mergeCell ref="B4:J4"/>
    <mergeCell ref="B24:J24"/>
    <mergeCell ref="L24:U24"/>
    <mergeCell ref="L25:U25"/>
    <mergeCell ref="L26:U26"/>
    <mergeCell ref="B26:K26"/>
    <mergeCell ref="S6:T6"/>
  </mergeCells>
  <printOptions/>
  <pageMargins left="0.6692913385826772" right="0.3937007874015748" top="0.7086614173228347" bottom="0.7874015748031497" header="0.31496062992125984" footer="0.31496062992125984"/>
  <pageSetup fitToHeight="0" fitToWidth="4" horizontalDpi="600" verticalDpi="600" orientation="landscape" pageOrder="overThenDown" paperSize="9" scale="60" r:id="rId1"/>
  <headerFooter differentFirst="1">
    <oddHeader>&amp;C&amp;P</oddHeader>
  </headerFooter>
  <colBreaks count="3" manualBreakCount="3">
    <brk id="10" max="16383" man="1"/>
    <brk id="21" max="16383" man="1"/>
    <brk id="3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istominaa</dc:creator>
  <cp:keywords/>
  <dc:description/>
  <cp:lastModifiedBy>gkx-sks-03</cp:lastModifiedBy>
  <cp:lastPrinted>2019-12-18T03:45:42Z</cp:lastPrinted>
  <dcterms:created xsi:type="dcterms:W3CDTF">2019-11-08T10:40:25Z</dcterms:created>
  <dcterms:modified xsi:type="dcterms:W3CDTF">2019-12-20T09:12:52Z</dcterms:modified>
  <cp:category/>
  <cp:version/>
  <cp:contentType/>
  <cp:contentStatus/>
</cp:coreProperties>
</file>